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Market Research" sheetId="2" r:id="rId2"/>
    <sheet name="Sheet3" sheetId="3" r:id="rId3"/>
  </sheets>
  <externalReferences>
    <externalReference r:id="rId6"/>
  </externalReferences>
  <definedNames>
    <definedName name="classification">'[1]data'!$C$4:$D$50</definedName>
    <definedName name="_xlnm.Print_Area" localSheetId="0">'Sheet1'!$A$1:$G$21</definedName>
  </definedNames>
  <calcPr fullCalcOnLoad="1"/>
</workbook>
</file>

<file path=xl/sharedStrings.xml><?xml version="1.0" encoding="utf-8"?>
<sst xmlns="http://schemas.openxmlformats.org/spreadsheetml/2006/main" count="71" uniqueCount="57">
  <si>
    <t>Major Project, Asian Relations and Trade</t>
  </si>
  <si>
    <t>Marketing Research</t>
  </si>
  <si>
    <t>Niche Sector Development</t>
  </si>
  <si>
    <t>To promote trade and business opportunities throughout the wider Asian region</t>
  </si>
  <si>
    <t>Scoping document For Vietnam</t>
  </si>
  <si>
    <t>N/A</t>
  </si>
  <si>
    <t>One-Off</t>
  </si>
  <si>
    <t>September</t>
  </si>
  <si>
    <t>Jeff Stewart</t>
  </si>
  <si>
    <t>11C1040101</t>
  </si>
  <si>
    <t>1 QUOTE</t>
  </si>
  <si>
    <t>NT Cattleman's Association Inc</t>
  </si>
  <si>
    <t>Government Ministry &amp; Opp Support</t>
  </si>
  <si>
    <t>Minister Henderson Research</t>
  </si>
  <si>
    <t>To provide some research into a Tourism Board game</t>
  </si>
  <si>
    <t>TOURISM BOARD GAME</t>
  </si>
  <si>
    <t xml:space="preserve">NT Wide </t>
  </si>
  <si>
    <t>Once</t>
  </si>
  <si>
    <t>nil</t>
  </si>
  <si>
    <t>August</t>
  </si>
  <si>
    <t>11D1040101</t>
  </si>
  <si>
    <t>-</t>
  </si>
  <si>
    <t>DCIS</t>
  </si>
  <si>
    <t>Women on Boards Total</t>
  </si>
  <si>
    <t>To promote Women's Register</t>
  </si>
  <si>
    <t>Design of Women on Boards material</t>
  </si>
  <si>
    <t>NT Wide</t>
  </si>
  <si>
    <t>Once Off</t>
  </si>
  <si>
    <t>2008 Campaigns</t>
  </si>
  <si>
    <t>Newspaper</t>
  </si>
  <si>
    <t>Radio</t>
  </si>
  <si>
    <t>TV</t>
  </si>
  <si>
    <t>Total Cost</t>
  </si>
  <si>
    <t>Suppliers</t>
  </si>
  <si>
    <t>Arafura Times
Imparja Television</t>
  </si>
  <si>
    <t>Ron Banks
GPO
Sprout Creative
CAAMA
Aboriginal Resource and Development Services</t>
  </si>
  <si>
    <t>Creative Territory
Media Monitors
Media Networks
CAAMA</t>
  </si>
  <si>
    <t>Northern Territory Broadcasters
GPO
Signtech
Nationwide News
Moogully Pty Ltd
Mick's Whips</t>
  </si>
  <si>
    <t xml:space="preserve">Sprout Creative
GPO
Media Networks
Media Monitors
NT News
Cutting Edge
Territory FM
Northern Territory Broadcasters </t>
  </si>
  <si>
    <t>Sprout Creative
GPO
Crowne Plaza Darwin
Fusion Displays and Graphics
Allora Gardens Nursery
Exposureweb
Nationwide News
DM's Promotional Products
Ron Banks
Simon Says Television
Northern Territory Broadcasters
Territory Television
Southern Cross Broadcasting</t>
  </si>
  <si>
    <t>Dunnart
ADZU
GPO
Arafura Publishing
Centralian Advocate
Nationwide News
CAAMA Radio</t>
  </si>
  <si>
    <t>First Class
Nationwide News
Centralian Advocate</t>
  </si>
  <si>
    <t>Alchemy Advertising
Ben Dark Productions
Cutting Edge
Sprout Creative
GPO
Creative Territory
Nationwide News
Centralian Advocate
CAAMA
Northern Territory Broadcasters
Southern Cross Darwin
Southern Cross Central
Territory Television
Imparja
Channel Ten
Captovate</t>
  </si>
  <si>
    <t>Other Marketing Material</t>
  </si>
  <si>
    <r>
      <t>Legislative Assembly Written Question Number 47 - Advertising / Information Campaigns</t>
    </r>
    <r>
      <rPr>
        <sz val="18"/>
        <rFont val="Arial"/>
        <family val="0"/>
      </rPr>
      <t xml:space="preserve">
Minsterial Portfolio: CHIEF MINISTER /// MINISTER FOR INDIGENOUS POLICY
Financial year </t>
    </r>
    <r>
      <rPr>
        <b/>
        <sz val="18"/>
        <rFont val="Arial"/>
        <family val="2"/>
      </rPr>
      <t>2007 / 2008</t>
    </r>
  </si>
  <si>
    <t>Tribute to NT Women
September 2007 - April 2008
No formal market research conducted</t>
  </si>
  <si>
    <t>Women on Boards
September 2007 - January 2008
No formal market research conducted</t>
  </si>
  <si>
    <t>Blue Mud Bay
August 2007 - June 2008
Informal/Desktop Research - Nil Cost</t>
  </si>
  <si>
    <t>Skilled Worker 
July 2007 - June 2008
In House/Desktop Research - Nil Cost</t>
  </si>
  <si>
    <t>Road Safety
July 2007
Informal/Desktop Research - Nil Cost</t>
  </si>
  <si>
    <t>Closing the Gap
August 2007 - June 2008
Informal/Desktop Research - Nil Cost</t>
  </si>
  <si>
    <t>Filming of Australia
July 2007 - September 2007
Informal/Desktop Research - Nil Cost</t>
  </si>
  <si>
    <t>NTG Action on Indigenous Child Abuse
July 2007 - June 2008
Informal/Desktop Research - Nil Cost</t>
  </si>
  <si>
    <t>Creating Darwins Future
July 2007 - June 2008
Informal/Desktop Research - Nil Cost</t>
  </si>
  <si>
    <t>Core Services
June 2008
Informal/Desktop Research - Nil Cost</t>
  </si>
  <si>
    <t>Ms Samantha McCue
Alice Springs Commercial Broadcasters
Andrew Mauderer Studios
Bendigo Skyrider
City Beach Function Centre
Geelong Football Club
Guide Media
Harbourview Function Centre
HMA Blaze
Imray Design
GPO
Northern Territory Broadcasters Pty Ltd
PowerWater
Resident Magazine
Sprout Creative</t>
  </si>
  <si>
    <t>$ Nil
(Web)</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</si>
</sst>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s>
  <fonts count="11">
    <font>
      <sz val="10"/>
      <name val="Arial"/>
      <family val="0"/>
    </font>
    <font>
      <b/>
      <sz val="10"/>
      <name val="Arial"/>
      <family val="2"/>
    </font>
    <font>
      <sz val="8"/>
      <name val="Arial"/>
      <family val="0"/>
    </font>
    <font>
      <sz val="14"/>
      <name val="Arial"/>
      <family val="2"/>
    </font>
    <font>
      <sz val="10"/>
      <color indexed="8"/>
      <name val="Arial"/>
      <family val="0"/>
    </font>
    <font>
      <b/>
      <sz val="12"/>
      <name val="Arial"/>
      <family val="2"/>
    </font>
    <font>
      <b/>
      <sz val="12"/>
      <color indexed="8"/>
      <name val="Arial"/>
      <family val="2"/>
    </font>
    <font>
      <sz val="12"/>
      <name val="Arial"/>
      <family val="2"/>
    </font>
    <font>
      <sz val="18"/>
      <name val="Arial"/>
      <family val="0"/>
    </font>
    <font>
      <b/>
      <sz val="18"/>
      <name val="Arial"/>
      <family val="2"/>
    </font>
    <font>
      <b/>
      <sz val="14"/>
      <name val="Arial"/>
      <family val="2"/>
    </font>
  </fonts>
  <fills count="3">
    <fill>
      <patternFill/>
    </fill>
    <fill>
      <patternFill patternType="gray125"/>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8" fontId="0" fillId="0" borderId="0" xfId="17" applyNumberFormat="1" applyFont="1" applyFill="1" applyBorder="1" applyAlignment="1" applyProtection="1">
      <alignment vertical="center" wrapText="1"/>
      <protection locked="0"/>
    </xf>
    <xf numFmtId="44" fontId="0" fillId="0" borderId="0" xfId="17"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Fill="1" applyAlignment="1" applyProtection="1">
      <alignment vertical="center" wrapText="1"/>
      <protection locked="0"/>
    </xf>
    <xf numFmtId="0" fontId="0" fillId="0" borderId="0" xfId="0" applyFont="1" applyFill="1" applyBorder="1" applyAlignment="1">
      <alignment horizontal="center" vertical="center" wrapText="1"/>
    </xf>
    <xf numFmtId="44" fontId="0" fillId="0" borderId="0" xfId="17" applyFont="1" applyFill="1" applyBorder="1" applyAlignment="1" applyProtection="1">
      <alignment horizontal="left" vertical="center" wrapText="1"/>
      <protection locked="0"/>
    </xf>
    <xf numFmtId="0" fontId="0" fillId="0" borderId="0" xfId="0" applyNumberFormat="1"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center" vertical="center" wrapText="1"/>
      <protection locked="0"/>
    </xf>
    <xf numFmtId="44" fontId="0" fillId="0" borderId="0" xfId="17" applyFont="1" applyFill="1" applyBorder="1" applyAlignment="1" applyProtection="1">
      <alignment horizontal="center" vertical="center" wrapText="1"/>
      <protection locked="0"/>
    </xf>
    <xf numFmtId="0" fontId="0" fillId="0" borderId="0" xfId="0" applyFont="1" applyAlignment="1">
      <alignment/>
    </xf>
    <xf numFmtId="8" fontId="0" fillId="0" borderId="0" xfId="0" applyNumberFormat="1" applyAlignment="1">
      <alignment/>
    </xf>
    <xf numFmtId="44" fontId="0" fillId="0" borderId="0" xfId="17" applyFont="1" applyFill="1" applyBorder="1" applyAlignment="1" applyProtection="1">
      <alignment vertical="center" wrapText="1"/>
      <protection locked="0"/>
    </xf>
    <xf numFmtId="164" fontId="0" fillId="0" borderId="0" xfId="0" applyNumberFormat="1" applyFont="1" applyFill="1" applyAlignment="1">
      <alignment horizontal="center" vertical="top"/>
    </xf>
    <xf numFmtId="0" fontId="0" fillId="0" borderId="0" xfId="0" applyFont="1" applyFill="1" applyAlignment="1" applyProtection="1">
      <alignment vertical="center"/>
      <protection locked="0"/>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0" xfId="0" applyFill="1" applyAlignment="1">
      <alignment/>
    </xf>
    <xf numFmtId="0" fontId="0" fillId="0" borderId="0" xfId="0" applyFont="1" applyFill="1" applyAlignment="1" applyProtection="1">
      <alignment horizontal="center" vertical="center" wrapText="1"/>
      <protection locked="0"/>
    </xf>
    <xf numFmtId="0" fontId="4"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44" fontId="7" fillId="0" borderId="0" xfId="17" applyFont="1" applyAlignment="1">
      <alignment/>
    </xf>
    <xf numFmtId="0" fontId="7" fillId="0" borderId="0" xfId="0" applyFont="1" applyAlignment="1">
      <alignment/>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44" fontId="3" fillId="0" borderId="1" xfId="17" applyFont="1" applyBorder="1" applyAlignment="1">
      <alignment horizontal="center" vertical="center"/>
    </xf>
    <xf numFmtId="44" fontId="3" fillId="2" borderId="1" xfId="17"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44" fontId="3" fillId="0" borderId="1" xfId="17" applyFont="1" applyBorder="1" applyAlignment="1">
      <alignment horizontal="center" vertical="center" wrapText="1"/>
    </xf>
    <xf numFmtId="0" fontId="9" fillId="0" borderId="2" xfId="0" applyFont="1" applyBorder="1" applyAlignment="1">
      <alignment horizontal="left" wrapText="1"/>
    </xf>
    <xf numFmtId="0" fontId="8"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mdch-cs3.nt.gov.au/dcmshare/services/finance/A2/Shared%20Documents/Marketing%20and%20Promotions/Marketing%20and%20%20Promotion%2011A2%20ESS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SR"/>
      <sheetName val="Standard Class"/>
      <sheetName val="data"/>
      <sheetName val="Totals - Reporting"/>
    </sheetNames>
    <sheetDataSet>
      <sheetData sheetId="2">
        <row r="4">
          <cell r="C4">
            <v>358111</v>
          </cell>
          <cell r="D4" t="str">
            <v>Newspaper - Design</v>
          </cell>
        </row>
        <row r="5">
          <cell r="C5">
            <v>358112</v>
          </cell>
          <cell r="D5" t="str">
            <v>Newspaper - Placement</v>
          </cell>
        </row>
        <row r="6">
          <cell r="C6">
            <v>358121</v>
          </cell>
          <cell r="D6" t="str">
            <v>Radio - Design</v>
          </cell>
        </row>
        <row r="7">
          <cell r="C7">
            <v>358122</v>
          </cell>
          <cell r="D7" t="str">
            <v>Radio - Placement</v>
          </cell>
        </row>
        <row r="8">
          <cell r="C8">
            <v>358131</v>
          </cell>
          <cell r="D8" t="str">
            <v>Television - Design</v>
          </cell>
        </row>
        <row r="9">
          <cell r="C9">
            <v>358132</v>
          </cell>
          <cell r="D9" t="str">
            <v>Televison - Placement</v>
          </cell>
        </row>
        <row r="10">
          <cell r="C10">
            <v>358141</v>
          </cell>
          <cell r="D10" t="str">
            <v>Magazines/Journals - Design</v>
          </cell>
        </row>
        <row r="11">
          <cell r="C11">
            <v>358142</v>
          </cell>
          <cell r="D11" t="str">
            <v>Magazines/Journals - Placement</v>
          </cell>
        </row>
        <row r="12">
          <cell r="C12">
            <v>358151</v>
          </cell>
          <cell r="D12" t="str">
            <v>Online - Design</v>
          </cell>
        </row>
        <row r="13">
          <cell r="C13">
            <v>358152</v>
          </cell>
          <cell r="D13" t="str">
            <v>Online - Placement</v>
          </cell>
        </row>
        <row r="14">
          <cell r="C14">
            <v>358161</v>
          </cell>
          <cell r="D14" t="str">
            <v>Outdoor (Banners) - Design</v>
          </cell>
        </row>
        <row r="15">
          <cell r="C15">
            <v>358162</v>
          </cell>
          <cell r="D15" t="str">
            <v>Outdoor (Banners) - Placement</v>
          </cell>
        </row>
        <row r="16">
          <cell r="C16">
            <v>358311</v>
          </cell>
          <cell r="D16" t="str">
            <v>Display - Production</v>
          </cell>
        </row>
        <row r="17">
          <cell r="C17">
            <v>358312</v>
          </cell>
          <cell r="D17" t="str">
            <v>Display - Placement</v>
          </cell>
        </row>
        <row r="18">
          <cell r="C18">
            <v>358611</v>
          </cell>
          <cell r="D18" t="str">
            <v>Brochures/Leaflets - Design/Production</v>
          </cell>
        </row>
        <row r="19">
          <cell r="C19">
            <v>358612</v>
          </cell>
          <cell r="D19" t="str">
            <v>Brochures/Leaflets - Printing</v>
          </cell>
        </row>
        <row r="20">
          <cell r="C20">
            <v>358613</v>
          </cell>
          <cell r="D20" t="str">
            <v>Brochures/Leaflets - Distribution</v>
          </cell>
        </row>
        <row r="21">
          <cell r="C21">
            <v>358621</v>
          </cell>
          <cell r="D21" t="str">
            <v>Promotional Merchandise - Design/Production</v>
          </cell>
        </row>
        <row r="22">
          <cell r="C22">
            <v>358623</v>
          </cell>
          <cell r="D22" t="str">
            <v>Promotional Merchandise - Distribution</v>
          </cell>
        </row>
        <row r="23">
          <cell r="C23">
            <v>358631</v>
          </cell>
          <cell r="D23" t="str">
            <v>Multi-Media (CDs, DVDs) - Design/Production</v>
          </cell>
        </row>
        <row r="24">
          <cell r="C24">
            <v>358632</v>
          </cell>
          <cell r="D24" t="str">
            <v>Multi-Media (CDs, DVDs) - Printing</v>
          </cell>
        </row>
        <row r="25">
          <cell r="C25">
            <v>358633</v>
          </cell>
          <cell r="D25" t="str">
            <v>Multi-Media (CDs, DVDs) - Distribution</v>
          </cell>
        </row>
        <row r="26">
          <cell r="C26">
            <v>358641</v>
          </cell>
          <cell r="D26" t="str">
            <v>Newsletters - Design/Production</v>
          </cell>
        </row>
        <row r="27">
          <cell r="C27">
            <v>358642</v>
          </cell>
          <cell r="D27" t="str">
            <v>Newsletters - Printing</v>
          </cell>
        </row>
        <row r="28">
          <cell r="C28">
            <v>358643</v>
          </cell>
          <cell r="D28" t="str">
            <v>Newsletters - Distribution</v>
          </cell>
        </row>
        <row r="29">
          <cell r="C29">
            <v>358911</v>
          </cell>
          <cell r="D29" t="str">
            <v>Marketing Research</v>
          </cell>
        </row>
        <row r="30">
          <cell r="C30">
            <v>358921</v>
          </cell>
          <cell r="D30" t="str">
            <v>Badges / Stickpins</v>
          </cell>
        </row>
        <row r="31">
          <cell r="C31">
            <v>358922</v>
          </cell>
          <cell r="D31" t="str">
            <v>Books</v>
          </cell>
        </row>
        <row r="32">
          <cell r="C32">
            <v>358923</v>
          </cell>
          <cell r="D32" t="str">
            <v>Caps</v>
          </cell>
        </row>
        <row r="33">
          <cell r="C33">
            <v>358924</v>
          </cell>
          <cell r="D33" t="str">
            <v>Flags</v>
          </cell>
        </row>
        <row r="34">
          <cell r="C34">
            <v>358925</v>
          </cell>
          <cell r="D34" t="str">
            <v>Flowers</v>
          </cell>
        </row>
        <row r="35">
          <cell r="C35">
            <v>358926</v>
          </cell>
          <cell r="D35" t="str">
            <v>Plaques and Engraving</v>
          </cell>
        </row>
        <row r="36">
          <cell r="C36">
            <v>358927</v>
          </cell>
          <cell r="D36" t="str">
            <v>Territory Products</v>
          </cell>
        </row>
        <row r="37">
          <cell r="C37">
            <v>358928</v>
          </cell>
          <cell r="D37" t="str">
            <v>Ties / Scarves</v>
          </cell>
        </row>
        <row r="38">
          <cell r="C38">
            <v>358929</v>
          </cell>
          <cell r="D38" t="str">
            <v>VIP Gifts - Other</v>
          </cell>
        </row>
        <row r="39">
          <cell r="C39">
            <v>358931</v>
          </cell>
          <cell r="D39" t="str">
            <v>Photography Supplies</v>
          </cell>
        </row>
        <row r="40">
          <cell r="C40">
            <v>358932</v>
          </cell>
          <cell r="D40" t="str">
            <v>Photography - Photo Shoots</v>
          </cell>
        </row>
        <row r="41">
          <cell r="C41">
            <v>358941</v>
          </cell>
          <cell r="D41" t="str">
            <v>Editorials - Writing</v>
          </cell>
        </row>
        <row r="42">
          <cell r="C42">
            <v>358942</v>
          </cell>
          <cell r="D42" t="str">
            <v>Editorials - Editing</v>
          </cell>
        </row>
        <row r="43">
          <cell r="C43">
            <v>358951</v>
          </cell>
          <cell r="D43" t="str">
            <v>Consultation &amp; Planning - Communication Planning</v>
          </cell>
        </row>
        <row r="44">
          <cell r="C44">
            <v>358952</v>
          </cell>
          <cell r="D44" t="str">
            <v>Consultation &amp; Planning - Public Consultation </v>
          </cell>
        </row>
        <row r="45">
          <cell r="C45">
            <v>358953</v>
          </cell>
          <cell r="D45" t="str">
            <v>Consultation &amp; Planning - Crisis Communications</v>
          </cell>
        </row>
        <row r="46">
          <cell r="C46">
            <v>358961</v>
          </cell>
          <cell r="D46" t="str">
            <v>Marketing Websites</v>
          </cell>
        </row>
        <row r="47">
          <cell r="C47">
            <v>358962</v>
          </cell>
          <cell r="D47" t="str">
            <v>Marketing Websites - Maintenance</v>
          </cell>
        </row>
        <row r="48">
          <cell r="C48">
            <v>358971</v>
          </cell>
          <cell r="D48" t="str">
            <v>Media Monitoring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view="pageBreakPreview" zoomScale="55" zoomScaleNormal="85" zoomScaleSheetLayoutView="55" workbookViewId="0" topLeftCell="A1">
      <selection activeCell="F20" sqref="F20"/>
    </sheetView>
  </sheetViews>
  <sheetFormatPr defaultColWidth="9.140625" defaultRowHeight="12.75"/>
  <cols>
    <col min="1" max="1" width="54.00390625" style="0" bestFit="1" customWidth="1"/>
    <col min="2" max="6" width="24.7109375" style="37" customWidth="1"/>
    <col min="7" max="7" width="52.421875" style="26" customWidth="1"/>
    <col min="8" max="8" width="12.421875" style="26" bestFit="1" customWidth="1"/>
    <col min="9" max="9" width="13.8515625" style="26" bestFit="1" customWidth="1"/>
    <col min="10" max="10" width="17.00390625" style="26" customWidth="1"/>
    <col min="11" max="11" width="16.00390625" style="26" customWidth="1"/>
    <col min="12" max="16384" width="9.140625" style="26" customWidth="1"/>
  </cols>
  <sheetData>
    <row r="1" spans="1:7" ht="97.5" customHeight="1">
      <c r="A1" s="53" t="s">
        <v>44</v>
      </c>
      <c r="B1" s="54"/>
      <c r="C1" s="54"/>
      <c r="D1" s="54"/>
      <c r="E1" s="54"/>
      <c r="F1" s="54"/>
      <c r="G1" s="54"/>
    </row>
    <row r="2" spans="1:7" ht="42.75" customHeight="1">
      <c r="A2" s="40" t="s">
        <v>28</v>
      </c>
      <c r="B2" s="33" t="s">
        <v>32</v>
      </c>
      <c r="C2" s="33" t="s">
        <v>29</v>
      </c>
      <c r="D2" s="33" t="s">
        <v>30</v>
      </c>
      <c r="E2" s="33" t="s">
        <v>31</v>
      </c>
      <c r="F2" s="34" t="s">
        <v>43</v>
      </c>
      <c r="G2" s="35" t="s">
        <v>33</v>
      </c>
    </row>
    <row r="3" spans="1:15" ht="102">
      <c r="A3" s="39" t="s">
        <v>47</v>
      </c>
      <c r="B3" s="42">
        <v>28848.11</v>
      </c>
      <c r="C3" s="42">
        <v>6900.89</v>
      </c>
      <c r="D3" s="42">
        <v>7448.4</v>
      </c>
      <c r="E3" s="42" t="s">
        <v>21</v>
      </c>
      <c r="F3" s="42">
        <v>8072.27</v>
      </c>
      <c r="G3" s="45" t="s">
        <v>38</v>
      </c>
      <c r="H3" s="31"/>
      <c r="I3" s="1"/>
      <c r="J3" s="1"/>
      <c r="K3" s="1"/>
      <c r="L3" s="1"/>
      <c r="M3" s="1"/>
      <c r="N3" s="1"/>
      <c r="O3" s="1"/>
    </row>
    <row r="4" spans="1:7" ht="18">
      <c r="A4" s="41"/>
      <c r="B4" s="43"/>
      <c r="C4" s="43"/>
      <c r="D4" s="43"/>
      <c r="E4" s="43"/>
      <c r="F4" s="43"/>
      <c r="G4" s="46"/>
    </row>
    <row r="5" spans="1:23" s="29" customFormat="1" ht="191.25">
      <c r="A5" s="39" t="s">
        <v>48</v>
      </c>
      <c r="B5" s="42">
        <v>313559.75</v>
      </c>
      <c r="C5" s="42">
        <v>65744.02</v>
      </c>
      <c r="D5" s="42">
        <v>5465.6</v>
      </c>
      <c r="E5" s="42" t="s">
        <v>21</v>
      </c>
      <c r="F5" s="42">
        <v>148160.08</v>
      </c>
      <c r="G5" s="47" t="s">
        <v>55</v>
      </c>
      <c r="H5" s="27"/>
      <c r="I5" s="27"/>
      <c r="J5" s="25"/>
      <c r="K5" s="25"/>
      <c r="L5" s="25"/>
      <c r="M5" s="25"/>
      <c r="N5" s="25"/>
      <c r="O5" s="27"/>
      <c r="P5" s="27"/>
      <c r="Q5" s="27"/>
      <c r="R5" s="27"/>
      <c r="S5" s="27"/>
      <c r="T5" s="25"/>
      <c r="U5" s="27"/>
      <c r="V5" s="25"/>
      <c r="W5" s="28"/>
    </row>
    <row r="6" spans="1:7" ht="18">
      <c r="A6" s="41"/>
      <c r="B6" s="43"/>
      <c r="C6" s="43"/>
      <c r="D6" s="43"/>
      <c r="E6" s="43"/>
      <c r="F6" s="43"/>
      <c r="G6" s="46"/>
    </row>
    <row r="7" spans="1:8" ht="72">
      <c r="A7" s="39" t="s">
        <v>49</v>
      </c>
      <c r="B7" s="42">
        <v>4899.37</v>
      </c>
      <c r="C7" s="42">
        <v>204.55</v>
      </c>
      <c r="D7" s="42" t="s">
        <v>21</v>
      </c>
      <c r="E7" s="42">
        <v>4694.82</v>
      </c>
      <c r="F7" s="42" t="s">
        <v>21</v>
      </c>
      <c r="G7" s="45" t="s">
        <v>34</v>
      </c>
      <c r="H7" s="1"/>
    </row>
    <row r="8" spans="1:7" ht="18">
      <c r="A8" s="41"/>
      <c r="B8" s="43"/>
      <c r="C8" s="43"/>
      <c r="D8" s="43"/>
      <c r="E8" s="43"/>
      <c r="F8" s="43"/>
      <c r="G8" s="46"/>
    </row>
    <row r="9" spans="1:11" ht="72">
      <c r="A9" s="39" t="s">
        <v>50</v>
      </c>
      <c r="B9" s="42">
        <v>56140.5</v>
      </c>
      <c r="C9" s="42" t="s">
        <v>21</v>
      </c>
      <c r="D9" s="42">
        <v>5539.5</v>
      </c>
      <c r="E9" s="42" t="s">
        <v>21</v>
      </c>
      <c r="F9" s="42">
        <v>32901.76</v>
      </c>
      <c r="G9" s="48" t="s">
        <v>35</v>
      </c>
      <c r="H9" s="6"/>
      <c r="I9" s="6"/>
      <c r="J9" s="16"/>
      <c r="K9" s="6"/>
    </row>
    <row r="10" spans="1:7" ht="18">
      <c r="A10" s="41"/>
      <c r="B10" s="43"/>
      <c r="C10" s="43"/>
      <c r="D10" s="43"/>
      <c r="E10" s="43"/>
      <c r="F10" s="43"/>
      <c r="G10" s="49"/>
    </row>
    <row r="11" spans="1:13" ht="76.5">
      <c r="A11" s="39" t="s">
        <v>51</v>
      </c>
      <c r="B11" s="42">
        <v>15262.35</v>
      </c>
      <c r="C11" s="42">
        <v>5791.41</v>
      </c>
      <c r="D11" s="42">
        <v>5401.44</v>
      </c>
      <c r="E11" s="42" t="s">
        <v>21</v>
      </c>
      <c r="F11" s="42">
        <v>997.77</v>
      </c>
      <c r="G11" s="50" t="s">
        <v>37</v>
      </c>
      <c r="H11" s="32"/>
      <c r="I11" s="27"/>
      <c r="J11" s="27"/>
      <c r="K11" s="27"/>
      <c r="L11" s="25"/>
      <c r="M11" s="25"/>
    </row>
    <row r="12" spans="1:7" ht="18">
      <c r="A12" s="41"/>
      <c r="B12" s="43"/>
      <c r="C12" s="43"/>
      <c r="D12" s="43"/>
      <c r="E12" s="43"/>
      <c r="F12" s="43"/>
      <c r="G12" s="46"/>
    </row>
    <row r="13" spans="1:7" ht="90">
      <c r="A13" s="38" t="s">
        <v>52</v>
      </c>
      <c r="B13" s="42">
        <v>64107.16</v>
      </c>
      <c r="C13" s="42" t="s">
        <v>21</v>
      </c>
      <c r="D13" s="42">
        <v>2310</v>
      </c>
      <c r="E13" s="42" t="s">
        <v>21</v>
      </c>
      <c r="F13" s="52" t="s">
        <v>56</v>
      </c>
      <c r="G13" s="48" t="s">
        <v>36</v>
      </c>
    </row>
    <row r="14" spans="1:7" ht="18">
      <c r="A14" s="41"/>
      <c r="B14" s="43"/>
      <c r="C14" s="43"/>
      <c r="D14" s="43"/>
      <c r="E14" s="43"/>
      <c r="F14" s="43"/>
      <c r="G14" s="49"/>
    </row>
    <row r="15" spans="1:19" ht="165.75">
      <c r="A15" s="39" t="s">
        <v>53</v>
      </c>
      <c r="B15" s="42">
        <v>98164.56</v>
      </c>
      <c r="C15" s="42">
        <v>5791.41</v>
      </c>
      <c r="D15" s="42">
        <v>5401.44</v>
      </c>
      <c r="E15" s="42">
        <v>9829.64</v>
      </c>
      <c r="F15" s="42">
        <v>997.77</v>
      </c>
      <c r="G15" s="51" t="s">
        <v>39</v>
      </c>
      <c r="H15" s="30"/>
      <c r="I15" s="30"/>
      <c r="J15" s="30"/>
      <c r="K15" s="30"/>
      <c r="L15" s="30"/>
      <c r="M15" s="30"/>
      <c r="N15" s="30"/>
      <c r="O15" s="30"/>
      <c r="P15" s="30"/>
      <c r="Q15" s="30"/>
      <c r="R15" s="30"/>
      <c r="S15" s="30"/>
    </row>
    <row r="16" spans="1:7" ht="18">
      <c r="A16" s="41"/>
      <c r="B16" s="43"/>
      <c r="C16" s="43"/>
      <c r="D16" s="43"/>
      <c r="E16" s="43"/>
      <c r="F16" s="43"/>
      <c r="G16" s="46"/>
    </row>
    <row r="17" spans="1:13" ht="89.25">
      <c r="A17" s="39" t="s">
        <v>45</v>
      </c>
      <c r="B17" s="42">
        <v>7625.42</v>
      </c>
      <c r="C17" s="42">
        <v>716.24</v>
      </c>
      <c r="D17" s="42">
        <v>136.36</v>
      </c>
      <c r="E17" s="42" t="s">
        <v>21</v>
      </c>
      <c r="F17" s="42">
        <v>1736.36</v>
      </c>
      <c r="G17" s="51" t="s">
        <v>40</v>
      </c>
      <c r="H17" s="30"/>
      <c r="I17" s="30"/>
      <c r="J17" s="30"/>
      <c r="K17" s="30"/>
      <c r="L17" s="30"/>
      <c r="M17" s="30"/>
    </row>
    <row r="18" spans="1:7" ht="18">
      <c r="A18" s="41"/>
      <c r="B18" s="44"/>
      <c r="C18" s="44"/>
      <c r="D18" s="44"/>
      <c r="E18" s="44"/>
      <c r="F18" s="44"/>
      <c r="G18" s="46"/>
    </row>
    <row r="19" spans="1:10" ht="72">
      <c r="A19" s="39" t="s">
        <v>46</v>
      </c>
      <c r="B19" s="42">
        <v>7800.7</v>
      </c>
      <c r="C19" s="42">
        <v>4483.2</v>
      </c>
      <c r="D19" s="42" t="s">
        <v>21</v>
      </c>
      <c r="E19" s="42" t="s">
        <v>21</v>
      </c>
      <c r="F19" s="52" t="s">
        <v>56</v>
      </c>
      <c r="G19" s="48" t="s">
        <v>41</v>
      </c>
      <c r="H19" s="16"/>
      <c r="I19" s="16"/>
      <c r="J19" s="16"/>
    </row>
    <row r="20" spans="1:7" ht="18">
      <c r="A20" s="41"/>
      <c r="B20" s="44"/>
      <c r="C20" s="44"/>
      <c r="D20" s="44"/>
      <c r="E20" s="44"/>
      <c r="F20" s="44"/>
      <c r="G20" s="46"/>
    </row>
    <row r="21" spans="1:7" ht="204">
      <c r="A21" s="39" t="s">
        <v>54</v>
      </c>
      <c r="B21" s="42">
        <v>197789.15</v>
      </c>
      <c r="C21" s="42">
        <v>6927.97</v>
      </c>
      <c r="D21" s="42">
        <v>13024</v>
      </c>
      <c r="E21" s="42">
        <v>20580</v>
      </c>
      <c r="F21" s="42">
        <v>57202.24</v>
      </c>
      <c r="G21" s="51" t="s">
        <v>42</v>
      </c>
    </row>
    <row r="22" spans="2:6" ht="15">
      <c r="B22" s="36"/>
      <c r="C22" s="36"/>
      <c r="D22" s="36"/>
      <c r="E22" s="36"/>
      <c r="F22" s="36"/>
    </row>
  </sheetData>
  <mergeCells count="1">
    <mergeCell ref="A1:G1"/>
  </mergeCells>
  <printOptions/>
  <pageMargins left="0.75" right="0.75" top="1" bottom="1" header="0.5" footer="0.5"/>
  <pageSetup fitToHeight="2"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2:V6"/>
  <sheetViews>
    <sheetView workbookViewId="0" topLeftCell="A1">
      <selection activeCell="E19" sqref="E19"/>
    </sheetView>
  </sheetViews>
  <sheetFormatPr defaultColWidth="9.140625" defaultRowHeight="12.75"/>
  <cols>
    <col min="1" max="1" width="20.421875" style="0" customWidth="1"/>
    <col min="2" max="2" width="12.00390625" style="0" customWidth="1"/>
    <col min="3" max="3" width="24.140625" style="0" customWidth="1"/>
    <col min="4" max="4" width="28.140625" style="0" customWidth="1"/>
    <col min="5" max="5" width="22.8515625" style="0" customWidth="1"/>
    <col min="9" max="9" width="10.28125" style="0" bestFit="1" customWidth="1"/>
    <col min="11" max="11" width="10.140625" style="0" customWidth="1"/>
    <col min="13" max="14" width="11.7109375" style="0" customWidth="1"/>
    <col min="19" max="19" width="13.8515625" style="0" customWidth="1"/>
  </cols>
  <sheetData>
    <row r="2" spans="1:22" s="12" customFormat="1" ht="38.25">
      <c r="A2" s="1" t="s">
        <v>0</v>
      </c>
      <c r="B2" s="2" t="s">
        <v>1</v>
      </c>
      <c r="C2" s="3" t="s">
        <v>2</v>
      </c>
      <c r="D2" s="4" t="s">
        <v>3</v>
      </c>
      <c r="E2" s="3" t="s">
        <v>4</v>
      </c>
      <c r="F2" s="3" t="s">
        <v>5</v>
      </c>
      <c r="G2" s="5" t="s">
        <v>6</v>
      </c>
      <c r="H2" s="6">
        <v>1</v>
      </c>
      <c r="I2" s="7">
        <v>1500</v>
      </c>
      <c r="J2" s="8"/>
      <c r="K2" s="3" t="s">
        <v>7</v>
      </c>
      <c r="L2" s="6" t="s">
        <v>8</v>
      </c>
      <c r="M2" s="9" t="s">
        <v>9</v>
      </c>
      <c r="N2" s="10">
        <v>358911</v>
      </c>
      <c r="O2" s="6"/>
      <c r="P2" s="6"/>
      <c r="Q2" s="11" t="s">
        <v>10</v>
      </c>
      <c r="R2" s="3"/>
      <c r="S2" s="6" t="s">
        <v>11</v>
      </c>
      <c r="T2" s="6"/>
      <c r="U2" s="6"/>
      <c r="V2" s="7"/>
    </row>
    <row r="3" spans="1:22" s="24" customFormat="1" ht="25.5">
      <c r="A3" s="1" t="s">
        <v>12</v>
      </c>
      <c r="B3" s="2" t="str">
        <f>IF(ISNA(VLOOKUP($N3,classification,2,FALSE)),0,VLOOKUP($N3,classification,2,FALSE))</f>
        <v>Marketing Research</v>
      </c>
      <c r="C3" s="5" t="s">
        <v>13</v>
      </c>
      <c r="D3" s="3" t="s">
        <v>14</v>
      </c>
      <c r="E3" s="3" t="s">
        <v>15</v>
      </c>
      <c r="F3" s="3" t="s">
        <v>16</v>
      </c>
      <c r="G3" s="5" t="s">
        <v>17</v>
      </c>
      <c r="H3" s="6">
        <v>1</v>
      </c>
      <c r="I3" s="13">
        <v>31.82</v>
      </c>
      <c r="J3" s="20" t="s">
        <v>18</v>
      </c>
      <c r="K3" s="3" t="s">
        <v>19</v>
      </c>
      <c r="L3" s="6"/>
      <c r="M3" s="21" t="s">
        <v>20</v>
      </c>
      <c r="N3" s="22">
        <v>358911</v>
      </c>
      <c r="O3" s="23" t="s">
        <v>21</v>
      </c>
      <c r="P3" s="6"/>
      <c r="Q3" s="11"/>
      <c r="R3" s="3"/>
      <c r="S3" s="23" t="s">
        <v>22</v>
      </c>
      <c r="T3" s="6"/>
      <c r="U3" s="6"/>
      <c r="V3" s="8">
        <v>31.82</v>
      </c>
    </row>
    <row r="4" spans="1:22" s="18" customFormat="1" ht="25.5">
      <c r="A4" s="1"/>
      <c r="B4" s="2" t="s">
        <v>1</v>
      </c>
      <c r="C4" s="14" t="s">
        <v>23</v>
      </c>
      <c r="D4" s="5" t="s">
        <v>24</v>
      </c>
      <c r="E4" s="15" t="s">
        <v>25</v>
      </c>
      <c r="F4" s="15" t="s">
        <v>26</v>
      </c>
      <c r="G4" s="11" t="s">
        <v>27</v>
      </c>
      <c r="H4" s="16">
        <v>1</v>
      </c>
      <c r="I4" s="17">
        <f>SUBTOTAL(9,I3:I3)</f>
        <v>31.82</v>
      </c>
      <c r="J4" s="17"/>
      <c r="K4" s="15"/>
      <c r="L4" s="16"/>
      <c r="M4" s="9"/>
      <c r="N4" s="10"/>
      <c r="O4" s="16"/>
      <c r="P4" s="16"/>
      <c r="Q4" s="11"/>
      <c r="R4" s="15"/>
      <c r="S4" s="16"/>
      <c r="T4" s="16"/>
      <c r="U4" s="16"/>
      <c r="V4" s="17"/>
    </row>
    <row r="6" ht="12.75">
      <c r="I6" s="19">
        <f>SUM(I2:I5)</f>
        <v>1563.6399999999999</v>
      </c>
    </row>
  </sheetData>
  <dataValidations count="2">
    <dataValidation type="list" allowBlank="1" showInputMessage="1" showErrorMessage="1" sqref="N2:N3"/>
    <dataValidation type="list" allowBlank="1" showInputMessage="1" showErrorMessage="1" promptTitle="Pick one from list" sqref="Q2:Q3"/>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Territory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jcaru</dc:creator>
  <cp:keywords/>
  <dc:description/>
  <cp:lastModifiedBy>josc</cp:lastModifiedBy>
  <cp:lastPrinted>2009-04-27T22:53:54Z</cp:lastPrinted>
  <dcterms:created xsi:type="dcterms:W3CDTF">2009-03-19T05:39:12Z</dcterms:created>
  <dcterms:modified xsi:type="dcterms:W3CDTF">2009-05-18T02:07:09Z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